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brown\Documents\Seasonal_Fall Fest\"/>
    </mc:Choice>
  </mc:AlternateContent>
  <xr:revisionPtr revIDLastSave="0" documentId="8_{078BFED7-AA3E-4BAA-9BB2-4B49CFC6A467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5" i="1" l="1"/>
  <c r="K26" i="1"/>
  <c r="K27" i="1"/>
  <c r="K28" i="1"/>
  <c r="I28" i="1"/>
  <c r="I26" i="1"/>
  <c r="I27" i="1"/>
  <c r="I14" i="1"/>
  <c r="I24" i="1"/>
  <c r="I25" i="1"/>
  <c r="I18" i="1"/>
  <c r="I23" i="1"/>
  <c r="I22" i="1"/>
  <c r="I21" i="1"/>
  <c r="I20" i="1"/>
  <c r="I19" i="1"/>
  <c r="I15" i="1"/>
  <c r="K22" i="1" l="1"/>
  <c r="K23" i="1"/>
  <c r="K20" i="1"/>
  <c r="I16" i="1"/>
  <c r="I17" i="1"/>
  <c r="K19" i="1" l="1"/>
  <c r="K24" i="1"/>
  <c r="K21" i="1"/>
  <c r="K18" i="1"/>
  <c r="K17" i="1"/>
  <c r="K16" i="1"/>
  <c r="K15" i="1"/>
  <c r="K14" i="1"/>
  <c r="K12" i="1"/>
  <c r="I12" i="1"/>
  <c r="K30" i="1" l="1"/>
  <c r="K34" i="1" s="1"/>
</calcChain>
</file>

<file path=xl/sharedStrings.xml><?xml version="1.0" encoding="utf-8"?>
<sst xmlns="http://schemas.openxmlformats.org/spreadsheetml/2006/main" count="66" uniqueCount="61">
  <si>
    <t>Enter your numbers in the blue fields here:</t>
  </si>
  <si>
    <t>Color Key</t>
  </si>
  <si>
    <t>Is this order for U.S. or Canada?</t>
  </si>
  <si>
    <t>US</t>
  </si>
  <si>
    <t>Key Item</t>
  </si>
  <si>
    <t>Number of guests</t>
  </si>
  <si>
    <t>Director Favorite</t>
  </si>
  <si>
    <r>
      <t>Number of</t>
    </r>
    <r>
      <rPr>
        <sz val="11"/>
        <color theme="4"/>
        <rFont val="Calibri"/>
        <family val="2"/>
        <scheme val="minor"/>
      </rPr>
      <t xml:space="preserve"> families</t>
    </r>
  </si>
  <si>
    <t>Kid Favorite</t>
  </si>
  <si>
    <t>Family Favorite</t>
  </si>
  <si>
    <t>One/Sample Included in Starter Kit</t>
  </si>
  <si>
    <t>Outlet Item</t>
  </si>
  <si>
    <t>Item Num</t>
  </si>
  <si>
    <t>Final Title</t>
  </si>
  <si>
    <t>US Price</t>
  </si>
  <si>
    <t>CAN Price</t>
  </si>
  <si>
    <t>Recommended Qty</t>
  </si>
  <si>
    <t>Your Order Qty</t>
  </si>
  <si>
    <t>Total</t>
  </si>
  <si>
    <t>STARTER KITS</t>
  </si>
  <si>
    <t xml:space="preserve"> </t>
  </si>
  <si>
    <t>Sub-Total</t>
  </si>
  <si>
    <t>Discounts</t>
  </si>
  <si>
    <t>Shipping/Handling</t>
  </si>
  <si>
    <t>Grand Total</t>
  </si>
  <si>
    <t>Please complete your customer information below:</t>
  </si>
  <si>
    <t>Bill to Account Number</t>
  </si>
  <si>
    <t>Date</t>
  </si>
  <si>
    <t>New Acct.?</t>
  </si>
  <si>
    <t>Person Placing Order</t>
  </si>
  <si>
    <t>Latest Date Items Can Deliver</t>
  </si>
  <si>
    <t>Name of Bill-To</t>
  </si>
  <si>
    <t>Address</t>
  </si>
  <si>
    <t>City</t>
  </si>
  <si>
    <t>State/Province</t>
  </si>
  <si>
    <t>Zip/Postal Code</t>
  </si>
  <si>
    <t>Daytime Phone</t>
  </si>
  <si>
    <t>E-Mail Address</t>
  </si>
  <si>
    <t>Different Ship-to Contact</t>
  </si>
  <si>
    <t>Name of Ship-to</t>
  </si>
  <si>
    <t xml:space="preserve">P.O. # </t>
  </si>
  <si>
    <t>Key Code/Promo Code:</t>
  </si>
  <si>
    <t>Comments</t>
  </si>
  <si>
    <t xml:space="preserve">EVENT ESSENTIALS </t>
  </si>
  <si>
    <t xml:space="preserve">Heroes Unmasked Order Form </t>
  </si>
  <si>
    <t>Heroes Unmasked Kit</t>
  </si>
  <si>
    <t>Hereos Unmasked Director Manual</t>
  </si>
  <si>
    <t>Create-a-Masks (pkg. of 10)</t>
  </si>
  <si>
    <t>Bible Hero Cards (10 sets of 7 cards)</t>
  </si>
  <si>
    <t>Twisty Launchers (pkg. of 12)</t>
  </si>
  <si>
    <t>Glow Crosses (pkg. of 12)</t>
  </si>
  <si>
    <t>Rock Balls (pkg. of 12)</t>
  </si>
  <si>
    <t>Flaming Comets (pkg. of 12)</t>
  </si>
  <si>
    <t>Royal Crowns (pkg. of 12)</t>
  </si>
  <si>
    <t>Red Sea Waves (pkg. of 4)</t>
  </si>
  <si>
    <t>Heroes Unmasked Foto Frames (pkg. of 10)</t>
  </si>
  <si>
    <t>Heroes Unmasked Table Cover</t>
  </si>
  <si>
    <t>Heroes Unmasked Action Sign Cut Outs (pkg. of 12)</t>
  </si>
  <si>
    <t>Fall Fest Bags (pkg. of 25)</t>
  </si>
  <si>
    <r>
      <rPr>
        <b/>
        <i/>
        <sz val="12"/>
        <color theme="1"/>
        <rFont val="Calibri"/>
        <family val="2"/>
        <scheme val="minor"/>
      </rPr>
      <t xml:space="preserve">Jesus: The Greatest Superhero </t>
    </r>
    <r>
      <rPr>
        <b/>
        <sz val="12"/>
        <color theme="1"/>
        <rFont val="Calibri"/>
        <family val="2"/>
        <scheme val="minor"/>
      </rPr>
      <t>Comic Book (pkg. of 10)</t>
    </r>
  </si>
  <si>
    <t>Silly Spheres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</si>
</sst>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C00000"/>
      <name val="Arial"/>
      <family val="2"/>
    </font>
    <font>
      <sz val="11"/>
      <color theme="1"/>
      <name val="Arial Narrow"/>
      <family val="2"/>
    </font>
    <font>
      <b/>
      <sz val="14"/>
      <color rgb="FFC00000"/>
      <name val="Arial Narrow"/>
      <family val="2"/>
    </font>
    <font>
      <sz val="14"/>
      <color rgb="FFC00000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b/>
      <sz val="10"/>
      <color theme="4" tint="-0.249977111117893"/>
      <name val="Arial"/>
      <family val="2"/>
    </font>
    <font>
      <b/>
      <sz val="10"/>
      <color theme="0" tint="-0.499984740745262"/>
      <name val="Arial"/>
      <family val="2"/>
    </font>
    <font>
      <b/>
      <sz val="10"/>
      <color rgb="FFC00000"/>
      <name val="Arial"/>
      <family val="2"/>
    </font>
    <font>
      <sz val="11"/>
      <color theme="0" tint="-0.499984740745262"/>
      <name val="Arial Narrow"/>
      <family val="2"/>
    </font>
    <font>
      <b/>
      <sz val="13"/>
      <color rgb="FFC00000"/>
      <name val="Arial"/>
      <family val="2"/>
    </font>
    <font>
      <sz val="14"/>
      <name val="Arial"/>
      <family val="2"/>
    </font>
    <font>
      <u/>
      <sz val="11"/>
      <color theme="10"/>
      <name val="Arial"/>
      <family val="2"/>
    </font>
    <font>
      <b/>
      <u/>
      <sz val="12"/>
      <color theme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0" fontId="18" fillId="0" borderId="0"/>
    <xf numFmtId="44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3" fillId="0" borderId="0" xfId="0" applyFont="1" applyAlignment="1" applyProtection="1">
      <alignment horizontal="left" vertical="top"/>
    </xf>
    <xf numFmtId="0" fontId="0" fillId="0" borderId="0" xfId="0" applyProtection="1"/>
    <xf numFmtId="0" fontId="0" fillId="0" borderId="0" xfId="0" applyAlignment="1" applyProtection="1">
      <alignment horizontal="center"/>
    </xf>
    <xf numFmtId="1" fontId="0" fillId="0" borderId="0" xfId="0" applyNumberForma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2" fillId="2" borderId="1" xfId="0" applyFont="1" applyFill="1" applyBorder="1" applyAlignment="1" applyProtection="1">
      <alignment horizontal="right"/>
    </xf>
    <xf numFmtId="0" fontId="0" fillId="3" borderId="2" xfId="0" applyFill="1" applyBorder="1" applyProtection="1"/>
    <xf numFmtId="0" fontId="0" fillId="0" borderId="0" xfId="0" applyAlignment="1" applyProtection="1">
      <alignment horizontal="left"/>
    </xf>
    <xf numFmtId="0" fontId="2" fillId="2" borderId="1" xfId="0" applyFont="1" applyFill="1" applyBorder="1" applyProtection="1">
      <protection locked="0"/>
    </xf>
    <xf numFmtId="0" fontId="0" fillId="4" borderId="2" xfId="0" applyFill="1" applyBorder="1" applyProtection="1"/>
    <xf numFmtId="0" fontId="0" fillId="5" borderId="2" xfId="0" applyFill="1" applyBorder="1" applyProtection="1"/>
    <xf numFmtId="0" fontId="0" fillId="0" borderId="0" xfId="0" applyFill="1" applyBorder="1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Fill="1" applyBorder="1" applyProtection="1"/>
    <xf numFmtId="0" fontId="0" fillId="6" borderId="2" xfId="0" applyFill="1" applyBorder="1" applyProtection="1"/>
    <xf numFmtId="0" fontId="0" fillId="7" borderId="2" xfId="0" applyFill="1" applyBorder="1" applyProtection="1"/>
    <xf numFmtId="0" fontId="5" fillId="8" borderId="3" xfId="0" applyFont="1" applyFill="1" applyBorder="1" applyProtection="1"/>
    <xf numFmtId="1" fontId="0" fillId="0" borderId="4" xfId="0" applyNumberForma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right"/>
    </xf>
    <xf numFmtId="0" fontId="0" fillId="0" borderId="4" xfId="0" applyFill="1" applyBorder="1" applyAlignment="1" applyProtection="1">
      <alignment horizontal="center"/>
    </xf>
    <xf numFmtId="0" fontId="0" fillId="0" borderId="4" xfId="0" applyFill="1" applyBorder="1" applyProtection="1"/>
    <xf numFmtId="0" fontId="5" fillId="0" borderId="4" xfId="0" applyFont="1" applyFill="1" applyBorder="1" applyProtection="1"/>
    <xf numFmtId="0" fontId="0" fillId="0" borderId="4" xfId="0" applyFill="1" applyBorder="1" applyAlignment="1" applyProtection="1">
      <alignment horizontal="left"/>
    </xf>
    <xf numFmtId="1" fontId="2" fillId="0" borderId="5" xfId="0" applyNumberFormat="1" applyFont="1" applyBorder="1" applyAlignment="1" applyProtection="1">
      <alignment horizontal="left"/>
    </xf>
    <xf numFmtId="0" fontId="2" fillId="0" borderId="5" xfId="0" applyFont="1" applyBorder="1" applyProtection="1"/>
    <xf numFmtId="0" fontId="2" fillId="0" borderId="5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wrapText="1"/>
    </xf>
    <xf numFmtId="0" fontId="2" fillId="0" borderId="0" xfId="0" applyFont="1" applyProtection="1"/>
    <xf numFmtId="0" fontId="7" fillId="9" borderId="1" xfId="0" applyFont="1" applyFill="1" applyBorder="1" applyProtection="1"/>
    <xf numFmtId="0" fontId="0" fillId="9" borderId="1" xfId="0" applyFill="1" applyBorder="1" applyProtection="1"/>
    <xf numFmtId="0" fontId="0" fillId="9" borderId="1" xfId="0" applyFill="1" applyBorder="1" applyAlignment="1" applyProtection="1">
      <alignment horizontal="center"/>
    </xf>
    <xf numFmtId="0" fontId="0" fillId="9" borderId="1" xfId="0" applyFill="1" applyBorder="1" applyProtection="1">
      <protection locked="0"/>
    </xf>
    <xf numFmtId="1" fontId="8" fillId="0" borderId="1" xfId="0" applyNumberFormat="1" applyFont="1" applyBorder="1" applyAlignment="1" applyProtection="1">
      <alignment horizontal="left" vertical="center"/>
    </xf>
    <xf numFmtId="0" fontId="8" fillId="0" borderId="1" xfId="0" applyFont="1" applyFill="1" applyBorder="1" applyProtection="1"/>
    <xf numFmtId="164" fontId="10" fillId="10" borderId="1" xfId="0" applyNumberFormat="1" applyFont="1" applyFill="1" applyBorder="1" applyAlignment="1" applyProtection="1">
      <alignment horizontal="center" vertical="center"/>
    </xf>
    <xf numFmtId="0" fontId="0" fillId="3" borderId="1" xfId="0" applyFill="1" applyBorder="1" applyProtection="1"/>
    <xf numFmtId="0" fontId="0" fillId="0" borderId="1" xfId="0" applyFill="1" applyBorder="1" applyProtection="1"/>
    <xf numFmtId="0" fontId="0" fillId="0" borderId="1" xfId="0" applyBorder="1" applyProtection="1">
      <protection locked="0"/>
    </xf>
    <xf numFmtId="0" fontId="0" fillId="11" borderId="1" xfId="0" applyFill="1" applyBorder="1" applyProtection="1">
      <protection locked="0"/>
    </xf>
    <xf numFmtId="164" fontId="0" fillId="0" borderId="1" xfId="0" applyNumberFormat="1" applyBorder="1" applyProtection="1"/>
    <xf numFmtId="0" fontId="11" fillId="9" borderId="1" xfId="0" applyFont="1" applyFill="1" applyBorder="1" applyProtection="1"/>
    <xf numFmtId="0" fontId="9" fillId="9" borderId="1" xfId="0" applyFont="1" applyFill="1" applyBorder="1" applyProtection="1"/>
    <xf numFmtId="164" fontId="9" fillId="9" borderId="1" xfId="0" applyNumberFormat="1" applyFont="1" applyFill="1" applyBorder="1" applyAlignment="1" applyProtection="1">
      <alignment horizontal="center"/>
    </xf>
    <xf numFmtId="164" fontId="0" fillId="9" borderId="1" xfId="0" applyNumberFormat="1" applyFill="1" applyBorder="1" applyProtection="1"/>
    <xf numFmtId="0" fontId="0" fillId="5" borderId="1" xfId="0" applyFill="1" applyBorder="1" applyProtection="1"/>
    <xf numFmtId="0" fontId="0" fillId="7" borderId="1" xfId="0" applyFill="1" applyBorder="1" applyProtection="1"/>
    <xf numFmtId="0" fontId="8" fillId="0" borderId="1" xfId="2" applyFont="1" applyFill="1" applyBorder="1" applyAlignment="1" applyProtection="1">
      <alignment wrapText="1"/>
    </xf>
    <xf numFmtId="0" fontId="0" fillId="4" borderId="1" xfId="0" applyFill="1" applyBorder="1" applyProtection="1"/>
    <xf numFmtId="164" fontId="0" fillId="0" borderId="0" xfId="0" applyNumberFormat="1" applyProtection="1"/>
    <xf numFmtId="0" fontId="14" fillId="0" borderId="0" xfId="0" applyFont="1" applyFill="1" applyBorder="1" applyAlignment="1" applyProtection="1">
      <alignment vertical="center" wrapText="1"/>
    </xf>
    <xf numFmtId="1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44" fontId="16" fillId="0" borderId="0" xfId="1" applyFont="1" applyFill="1" applyBorder="1" applyAlignment="1" applyProtection="1">
      <alignment vertical="center"/>
    </xf>
    <xf numFmtId="0" fontId="2" fillId="0" borderId="6" xfId="0" applyFont="1" applyBorder="1" applyProtection="1"/>
    <xf numFmtId="0" fontId="0" fillId="0" borderId="6" xfId="0" applyBorder="1" applyProtection="1"/>
    <xf numFmtId="164" fontId="2" fillId="0" borderId="6" xfId="0" applyNumberFormat="1" applyFont="1" applyBorder="1" applyProtection="1"/>
    <xf numFmtId="0" fontId="15" fillId="0" borderId="0" xfId="0" applyFont="1" applyFill="1" applyBorder="1" applyAlignment="1" applyProtection="1">
      <alignment vertical="center" wrapText="1"/>
    </xf>
    <xf numFmtId="0" fontId="0" fillId="0" borderId="0" xfId="0" applyBorder="1" applyProtection="1"/>
    <xf numFmtId="0" fontId="15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1" fontId="15" fillId="0" borderId="0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44" fontId="16" fillId="0" borderId="0" xfId="1" applyFont="1" applyBorder="1" applyAlignment="1" applyProtection="1">
      <alignment vertical="center"/>
    </xf>
    <xf numFmtId="0" fontId="15" fillId="12" borderId="7" xfId="0" applyFont="1" applyFill="1" applyBorder="1" applyAlignment="1" applyProtection="1">
      <alignment vertical="center"/>
    </xf>
    <xf numFmtId="0" fontId="15" fillId="12" borderId="8" xfId="0" applyFont="1" applyFill="1" applyBorder="1" applyAlignment="1" applyProtection="1">
      <alignment vertical="center" wrapText="1"/>
      <protection locked="0"/>
    </xf>
    <xf numFmtId="1" fontId="15" fillId="12" borderId="8" xfId="0" applyNumberFormat="1" applyFont="1" applyFill="1" applyBorder="1" applyAlignment="1" applyProtection="1">
      <alignment horizontal="center" vertical="center"/>
      <protection locked="0"/>
    </xf>
    <xf numFmtId="0" fontId="16" fillId="12" borderId="8" xfId="0" applyFont="1" applyFill="1" applyBorder="1" applyAlignment="1" applyProtection="1">
      <alignment horizontal="center" vertical="center"/>
      <protection locked="0"/>
    </xf>
    <xf numFmtId="0" fontId="15" fillId="12" borderId="8" xfId="0" applyFont="1" applyFill="1" applyBorder="1" applyAlignment="1" applyProtection="1">
      <alignment vertical="center"/>
      <protection locked="0"/>
    </xf>
    <xf numFmtId="0" fontId="17" fillId="12" borderId="8" xfId="0" applyFont="1" applyFill="1" applyBorder="1" applyAlignment="1" applyProtection="1">
      <alignment horizontal="center" vertical="center"/>
      <protection locked="0"/>
    </xf>
    <xf numFmtId="44" fontId="16" fillId="0" borderId="7" xfId="1" applyFont="1" applyBorder="1" applyAlignment="1" applyProtection="1">
      <alignment vertical="center"/>
    </xf>
    <xf numFmtId="0" fontId="15" fillId="0" borderId="8" xfId="0" applyFont="1" applyBorder="1" applyAlignment="1" applyProtection="1">
      <alignment vertical="center"/>
    </xf>
    <xf numFmtId="0" fontId="0" fillId="0" borderId="8" xfId="0" applyBorder="1" applyProtection="1"/>
    <xf numFmtId="0" fontId="0" fillId="0" borderId="9" xfId="0" applyBorder="1" applyProtection="1"/>
    <xf numFmtId="0" fontId="15" fillId="12" borderId="10" xfId="0" applyFont="1" applyFill="1" applyBorder="1" applyAlignment="1" applyProtection="1">
      <alignment vertical="center"/>
    </xf>
    <xf numFmtId="14" fontId="18" fillId="13" borderId="13" xfId="3" applyNumberFormat="1" applyFont="1" applyFill="1" applyBorder="1" applyAlignment="1" applyProtection="1">
      <alignment horizontal="center" vertical="center"/>
      <protection locked="0"/>
    </xf>
    <xf numFmtId="44" fontId="19" fillId="13" borderId="13" xfId="1" applyFont="1" applyFill="1" applyBorder="1" applyAlignment="1" applyProtection="1">
      <alignment horizontal="left" vertical="center"/>
      <protection locked="0"/>
    </xf>
    <xf numFmtId="0" fontId="20" fillId="12" borderId="0" xfId="3" applyFont="1" applyFill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vertical="center"/>
    </xf>
    <xf numFmtId="0" fontId="0" fillId="0" borderId="14" xfId="0" applyBorder="1" applyProtection="1"/>
    <xf numFmtId="0" fontId="21" fillId="12" borderId="0" xfId="3" applyFont="1" applyFill="1" applyBorder="1" applyAlignment="1" applyProtection="1">
      <alignment horizontal="left" vertical="center" wrapText="1"/>
      <protection locked="0"/>
    </xf>
    <xf numFmtId="1" fontId="15" fillId="12" borderId="0" xfId="0" applyNumberFormat="1" applyFont="1" applyFill="1" applyBorder="1" applyAlignment="1" applyProtection="1">
      <alignment horizontal="center" vertical="center"/>
      <protection locked="0"/>
    </xf>
    <xf numFmtId="0" fontId="21" fillId="12" borderId="0" xfId="3" applyFont="1" applyFill="1" applyBorder="1" applyAlignment="1" applyProtection="1">
      <alignment horizontal="center" vertical="center" wrapText="1"/>
      <protection locked="0"/>
    </xf>
    <xf numFmtId="44" fontId="21" fillId="12" borderId="0" xfId="4" applyFont="1" applyFill="1" applyBorder="1" applyAlignment="1" applyProtection="1">
      <alignment horizontal="left" vertical="center"/>
      <protection locked="0"/>
    </xf>
    <xf numFmtId="0" fontId="15" fillId="12" borderId="0" xfId="0" applyFont="1" applyFill="1" applyBorder="1" applyAlignment="1" applyProtection="1">
      <alignment horizontal="center" vertical="center"/>
      <protection locked="0"/>
    </xf>
    <xf numFmtId="44" fontId="15" fillId="0" borderId="10" xfId="1" applyFont="1" applyFill="1" applyBorder="1" applyAlignment="1" applyProtection="1">
      <alignment vertical="center"/>
    </xf>
    <xf numFmtId="0" fontId="21" fillId="12" borderId="0" xfId="3" applyFont="1" applyFill="1" applyBorder="1" applyAlignment="1" applyProtection="1">
      <alignment horizontal="left" vertical="center"/>
      <protection locked="0"/>
    </xf>
    <xf numFmtId="0" fontId="21" fillId="12" borderId="0" xfId="3" applyFont="1" applyFill="1" applyBorder="1" applyAlignment="1" applyProtection="1">
      <alignment horizontal="center" vertical="center"/>
      <protection locked="0"/>
    </xf>
    <xf numFmtId="44" fontId="22" fillId="12" borderId="0" xfId="4" applyFont="1" applyFill="1" applyBorder="1" applyAlignment="1" applyProtection="1">
      <alignment horizontal="center" vertical="center"/>
      <protection locked="0"/>
    </xf>
    <xf numFmtId="0" fontId="21" fillId="12" borderId="0" xfId="3" applyFont="1" applyFill="1" applyBorder="1" applyAlignment="1" applyProtection="1">
      <alignment vertical="center"/>
      <protection locked="0"/>
    </xf>
    <xf numFmtId="44" fontId="15" fillId="0" borderId="10" xfId="1" applyFont="1" applyBorder="1" applyAlignment="1" applyProtection="1">
      <alignment vertical="center"/>
    </xf>
    <xf numFmtId="44" fontId="20" fillId="12" borderId="0" xfId="4" applyFont="1" applyFill="1" applyBorder="1" applyAlignment="1" applyProtection="1">
      <alignment horizontal="center" vertical="center"/>
      <protection locked="0"/>
    </xf>
    <xf numFmtId="44" fontId="21" fillId="12" borderId="0" xfId="4" applyFont="1" applyFill="1" applyBorder="1" applyAlignment="1" applyProtection="1">
      <alignment horizontal="center" vertical="center"/>
      <protection locked="0"/>
    </xf>
    <xf numFmtId="0" fontId="0" fillId="0" borderId="10" xfId="0" applyBorder="1" applyProtection="1"/>
    <xf numFmtId="0" fontId="18" fillId="13" borderId="13" xfId="3" applyFont="1" applyFill="1" applyBorder="1" applyAlignment="1" applyProtection="1">
      <alignment horizontal="left" vertical="center"/>
      <protection locked="0"/>
    </xf>
    <xf numFmtId="0" fontId="15" fillId="12" borderId="0" xfId="0" applyFont="1" applyFill="1" applyBorder="1" applyAlignment="1" applyProtection="1">
      <alignment vertical="center"/>
      <protection locked="0"/>
    </xf>
    <xf numFmtId="0" fontId="23" fillId="12" borderId="0" xfId="0" applyFont="1" applyFill="1" applyBorder="1" applyAlignment="1" applyProtection="1">
      <alignment horizontal="center" vertical="center"/>
      <protection locked="0"/>
    </xf>
    <xf numFmtId="0" fontId="18" fillId="13" borderId="13" xfId="3" applyFont="1" applyFill="1" applyBorder="1" applyAlignment="1" applyProtection="1">
      <alignment vertical="center"/>
      <protection locked="0"/>
    </xf>
    <xf numFmtId="0" fontId="20" fillId="12" borderId="0" xfId="0" applyFont="1" applyFill="1" applyBorder="1" applyAlignment="1" applyProtection="1">
      <alignment horizontal="center" vertical="center"/>
      <protection locked="0"/>
    </xf>
    <xf numFmtId="0" fontId="20" fillId="12" borderId="0" xfId="3" applyFont="1" applyFill="1" applyBorder="1" applyAlignment="1" applyProtection="1">
      <alignment horizontal="center" vertical="center"/>
      <protection locked="0"/>
    </xf>
    <xf numFmtId="0" fontId="20" fillId="12" borderId="0" xfId="3" applyFont="1" applyFill="1" applyBorder="1" applyAlignment="1" applyProtection="1">
      <alignment horizontal="left" vertical="center"/>
      <protection locked="0"/>
    </xf>
    <xf numFmtId="0" fontId="21" fillId="12" borderId="0" xfId="3" applyFont="1" applyFill="1" applyBorder="1" applyAlignment="1" applyProtection="1">
      <alignment horizontal="left" vertical="top"/>
      <protection locked="0"/>
    </xf>
    <xf numFmtId="44" fontId="18" fillId="13" borderId="13" xfId="4" applyFont="1" applyFill="1" applyBorder="1" applyAlignment="1" applyProtection="1">
      <alignment horizontal="left" vertical="center"/>
      <protection locked="0"/>
    </xf>
    <xf numFmtId="44" fontId="23" fillId="12" borderId="0" xfId="1" applyFont="1" applyFill="1" applyBorder="1" applyAlignment="1" applyProtection="1">
      <alignment vertical="center"/>
      <protection locked="0"/>
    </xf>
    <xf numFmtId="44" fontId="15" fillId="0" borderId="24" xfId="1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0" fillId="0" borderId="4" xfId="0" applyBorder="1" applyProtection="1"/>
    <xf numFmtId="0" fontId="0" fillId="0" borderId="25" xfId="0" applyBorder="1" applyProtection="1"/>
    <xf numFmtId="0" fontId="20" fillId="0" borderId="0" xfId="3" applyFont="1" applyFill="1" applyBorder="1" applyAlignment="1" applyProtection="1">
      <alignment vertical="center"/>
      <protection locked="0"/>
    </xf>
    <xf numFmtId="0" fontId="20" fillId="0" borderId="0" xfId="3" applyFont="1" applyFill="1" applyBorder="1" applyAlignment="1" applyProtection="1">
      <alignment horizontal="center" vertical="center"/>
      <protection locked="0"/>
    </xf>
    <xf numFmtId="44" fontId="20" fillId="0" borderId="0" xfId="4" applyFont="1" applyFill="1" applyBorder="1" applyAlignment="1" applyProtection="1">
      <alignment horizontal="center" vertical="center"/>
      <protection locked="0"/>
    </xf>
    <xf numFmtId="44" fontId="15" fillId="0" borderId="0" xfId="1" applyFont="1" applyBorder="1" applyAlignment="1" applyProtection="1">
      <alignment vertical="center"/>
    </xf>
    <xf numFmtId="0" fontId="24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Fill="1" applyBorder="1" applyAlignment="1" applyProtection="1">
      <alignment horizontal="center" vertical="center"/>
      <protection locked="0"/>
    </xf>
    <xf numFmtId="0" fontId="27" fillId="0" borderId="0" xfId="5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24" fillId="0" borderId="0" xfId="3" applyFont="1" applyFill="1" applyBorder="1" applyAlignment="1" applyProtection="1">
      <alignment horizontal="left" vertical="center"/>
    </xf>
    <xf numFmtId="0" fontId="25" fillId="0" borderId="0" xfId="3" applyFont="1" applyFill="1" applyBorder="1" applyAlignment="1" applyProtection="1">
      <alignment horizontal="center" vertical="center"/>
    </xf>
    <xf numFmtId="44" fontId="25" fillId="0" borderId="0" xfId="4" applyFont="1" applyFill="1" applyBorder="1" applyAlignment="1" applyProtection="1">
      <alignment horizontal="center" vertical="center"/>
    </xf>
    <xf numFmtId="0" fontId="25" fillId="0" borderId="0" xfId="3" applyFont="1" applyFill="1" applyBorder="1" applyAlignment="1" applyProtection="1">
      <alignment vertical="center"/>
    </xf>
    <xf numFmtId="0" fontId="25" fillId="0" borderId="0" xfId="3" applyFont="1" applyFill="1" applyAlignment="1" applyProtection="1">
      <alignment vertical="center"/>
    </xf>
    <xf numFmtId="0" fontId="25" fillId="0" borderId="0" xfId="3" applyFont="1" applyFill="1" applyAlignment="1" applyProtection="1">
      <alignment horizontal="center" vertical="center"/>
    </xf>
    <xf numFmtId="44" fontId="25" fillId="0" borderId="0" xfId="4" applyFont="1" applyFill="1" applyAlignment="1" applyProtection="1">
      <alignment horizontal="center" vertical="center"/>
    </xf>
    <xf numFmtId="44" fontId="15" fillId="0" borderId="0" xfId="1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vertical="center" wrapText="1"/>
    </xf>
    <xf numFmtId="1" fontId="15" fillId="0" borderId="0" xfId="0" applyNumberFormat="1" applyFont="1" applyAlignment="1" applyProtection="1">
      <alignment horizontal="center" vertical="center"/>
    </xf>
    <xf numFmtId="1" fontId="29" fillId="0" borderId="0" xfId="0" applyNumberFormat="1" applyFont="1" applyFill="1" applyBorder="1" applyAlignment="1">
      <alignment horizontal="left"/>
    </xf>
    <xf numFmtId="0" fontId="2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0" fillId="0" borderId="0" xfId="0" applyBorder="1" applyProtection="1">
      <protection locked="0"/>
    </xf>
    <xf numFmtId="164" fontId="28" fillId="0" borderId="0" xfId="0" applyNumberFormat="1" applyFont="1" applyBorder="1" applyProtection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Protection="1">
      <protection locked="0"/>
    </xf>
    <xf numFmtId="0" fontId="18" fillId="13" borderId="11" xfId="3" applyFont="1" applyFill="1" applyBorder="1" applyAlignment="1" applyProtection="1">
      <alignment horizontal="left" vertical="center"/>
      <protection locked="0"/>
    </xf>
    <xf numFmtId="0" fontId="18" fillId="13" borderId="15" xfId="3" applyFont="1" applyFill="1" applyBorder="1" applyAlignment="1" applyProtection="1">
      <alignment horizontal="left" vertical="center"/>
      <protection locked="0"/>
    </xf>
    <xf numFmtId="0" fontId="18" fillId="13" borderId="12" xfId="3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</xf>
    <xf numFmtId="165" fontId="20" fillId="13" borderId="11" xfId="4" applyNumberFormat="1" applyFont="1" applyFill="1" applyBorder="1" applyAlignment="1" applyProtection="1">
      <alignment horizontal="center" vertical="center"/>
      <protection locked="0"/>
    </xf>
    <xf numFmtId="165" fontId="20" fillId="13" borderId="12" xfId="4" applyNumberFormat="1" applyFont="1" applyFill="1" applyBorder="1" applyAlignment="1" applyProtection="1">
      <alignment horizontal="center" vertical="center"/>
      <protection locked="0"/>
    </xf>
    <xf numFmtId="0" fontId="18" fillId="13" borderId="11" xfId="0" applyFont="1" applyFill="1" applyBorder="1" applyAlignment="1" applyProtection="1">
      <alignment horizontal="left" vertical="center"/>
      <protection locked="0"/>
    </xf>
    <xf numFmtId="0" fontId="18" fillId="13" borderId="12" xfId="0" applyFont="1" applyFill="1" applyBorder="1" applyAlignment="1" applyProtection="1">
      <alignment horizontal="left" vertical="center"/>
      <protection locked="0"/>
    </xf>
    <xf numFmtId="0" fontId="18" fillId="13" borderId="16" xfId="3" applyFont="1" applyFill="1" applyBorder="1" applyAlignment="1" applyProtection="1">
      <alignment horizontal="left" vertical="top" indent="1"/>
      <protection locked="0"/>
    </xf>
    <xf numFmtId="0" fontId="18" fillId="13" borderId="17" xfId="3" applyFont="1" applyFill="1" applyBorder="1" applyAlignment="1" applyProtection="1">
      <alignment horizontal="left" vertical="top" indent="1"/>
      <protection locked="0"/>
    </xf>
    <xf numFmtId="0" fontId="18" fillId="13" borderId="18" xfId="3" applyFont="1" applyFill="1" applyBorder="1" applyAlignment="1" applyProtection="1">
      <alignment horizontal="left" vertical="top" indent="1"/>
      <protection locked="0"/>
    </xf>
    <xf numFmtId="0" fontId="18" fillId="13" borderId="19" xfId="3" applyFont="1" applyFill="1" applyBorder="1" applyAlignment="1" applyProtection="1">
      <alignment horizontal="left" vertical="top" indent="1"/>
      <protection locked="0"/>
    </xf>
    <xf numFmtId="0" fontId="18" fillId="13" borderId="0" xfId="3" applyFont="1" applyFill="1" applyBorder="1" applyAlignment="1" applyProtection="1">
      <alignment horizontal="left" vertical="top" indent="1"/>
      <protection locked="0"/>
    </xf>
    <xf numFmtId="0" fontId="18" fillId="13" borderId="20" xfId="3" applyFont="1" applyFill="1" applyBorder="1" applyAlignment="1" applyProtection="1">
      <alignment horizontal="left" vertical="top" indent="1"/>
      <protection locked="0"/>
    </xf>
    <xf numFmtId="0" fontId="18" fillId="13" borderId="21" xfId="3" applyFont="1" applyFill="1" applyBorder="1" applyAlignment="1" applyProtection="1">
      <alignment horizontal="left" vertical="top" indent="1"/>
      <protection locked="0"/>
    </xf>
    <xf numFmtId="0" fontId="18" fillId="13" borderId="22" xfId="3" applyFont="1" applyFill="1" applyBorder="1" applyAlignment="1" applyProtection="1">
      <alignment horizontal="left" vertical="top" indent="1"/>
      <protection locked="0"/>
    </xf>
    <xf numFmtId="0" fontId="18" fillId="13" borderId="23" xfId="3" applyFont="1" applyFill="1" applyBorder="1" applyAlignment="1" applyProtection="1">
      <alignment horizontal="left" vertical="top" indent="1"/>
      <protection locked="0"/>
    </xf>
    <xf numFmtId="164" fontId="9" fillId="0" borderId="1" xfId="0" applyNumberFormat="1" applyFont="1" applyFill="1" applyBorder="1" applyAlignment="1" applyProtection="1">
      <alignment horizontal="center"/>
    </xf>
    <xf numFmtId="1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10" borderId="1" xfId="0" applyNumberFormat="1" applyFill="1" applyBorder="1" applyAlignment="1">
      <alignment horizontal="center" vertical="center" wrapText="1"/>
    </xf>
    <xf numFmtId="0" fontId="0" fillId="6" borderId="1" xfId="0" applyFill="1" applyBorder="1" applyProtection="1"/>
  </cellXfs>
  <cellStyles count="6">
    <cellStyle name="Currency" xfId="1" builtinId="4"/>
    <cellStyle name="Currency 2" xfId="4" xr:uid="{00000000-0005-0000-0000-000001000000}"/>
    <cellStyle name="Hyperlink" xfId="5" builtinId="8"/>
    <cellStyle name="Normal" xfId="0" builtinId="0"/>
    <cellStyle name="Normal 2" xfId="3" xr:uid="{00000000-0005-0000-0000-000004000000}"/>
    <cellStyle name="Normal_Walk With Jesus_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409574</xdr:rowOff>
    </xdr:from>
    <xdr:to>
      <xdr:col>2</xdr:col>
      <xdr:colOff>723900</xdr:colOff>
      <xdr:row>8</xdr:row>
      <xdr:rowOff>153412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AE3651E-D3BA-4B60-A17A-3418526F9F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47" b="17089"/>
        <a:stretch/>
      </xdr:blipFill>
      <xdr:spPr>
        <a:xfrm>
          <a:off x="219076" y="409574"/>
          <a:ext cx="2028824" cy="1715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8"/>
  <sheetViews>
    <sheetView tabSelected="1" workbookViewId="0">
      <selection activeCell="Q10" sqref="Q10"/>
    </sheetView>
  </sheetViews>
  <sheetFormatPr defaultRowHeight="15" x14ac:dyDescent="0.25"/>
  <cols>
    <col min="1" max="1" width="3" style="2" customWidth="1"/>
    <col min="2" max="2" width="19.85546875" style="4" customWidth="1"/>
    <col min="3" max="3" width="62.42578125" style="2" customWidth="1"/>
    <col min="4" max="4" width="13.7109375" style="3" customWidth="1"/>
    <col min="5" max="5" width="13.28515625" style="2" customWidth="1"/>
    <col min="6" max="6" width="5.85546875" style="2" customWidth="1"/>
    <col min="7" max="7" width="4" style="2" customWidth="1"/>
    <col min="8" max="8" width="4.28515625" style="2" customWidth="1"/>
    <col min="9" max="9" width="14.28515625" style="2" customWidth="1"/>
    <col min="10" max="10" width="11.28515625" style="2" customWidth="1"/>
    <col min="11" max="11" width="12.5703125" style="2" customWidth="1"/>
    <col min="12" max="16384" width="9.140625" style="2"/>
  </cols>
  <sheetData>
    <row r="1" spans="2:14" ht="50.25" customHeight="1" x14ac:dyDescent="0.25">
      <c r="B1" s="1" t="s">
        <v>44</v>
      </c>
    </row>
    <row r="2" spans="2:14" x14ac:dyDescent="0.25">
      <c r="C2" s="5" t="s">
        <v>0</v>
      </c>
      <c r="D2" s="6"/>
      <c r="F2" s="143" t="s">
        <v>1</v>
      </c>
      <c r="G2" s="143"/>
      <c r="H2" s="143"/>
    </row>
    <row r="3" spans="2:14" x14ac:dyDescent="0.25">
      <c r="C3" s="7" t="s">
        <v>2</v>
      </c>
      <c r="D3" s="6"/>
      <c r="E3" s="8" t="s">
        <v>3</v>
      </c>
      <c r="F3" s="9"/>
      <c r="G3" s="10" t="s">
        <v>4</v>
      </c>
    </row>
    <row r="4" spans="2:14" x14ac:dyDescent="0.25">
      <c r="C4" s="7" t="s">
        <v>5</v>
      </c>
      <c r="E4" s="11">
        <v>98</v>
      </c>
      <c r="F4" s="12"/>
      <c r="G4" s="10" t="s">
        <v>6</v>
      </c>
    </row>
    <row r="5" spans="2:14" x14ac:dyDescent="0.25">
      <c r="C5" s="7" t="s">
        <v>7</v>
      </c>
      <c r="E5" s="11">
        <v>20</v>
      </c>
      <c r="F5" s="13"/>
      <c r="G5" s="14" t="s">
        <v>8</v>
      </c>
    </row>
    <row r="6" spans="2:14" x14ac:dyDescent="0.25">
      <c r="C6" s="15"/>
      <c r="E6" s="16"/>
      <c r="F6" s="17"/>
      <c r="G6" s="10" t="s">
        <v>9</v>
      </c>
    </row>
    <row r="7" spans="2:14" x14ac:dyDescent="0.25">
      <c r="C7" s="15"/>
      <c r="E7" s="16"/>
      <c r="H7" s="18"/>
      <c r="I7" s="14" t="s">
        <v>10</v>
      </c>
    </row>
    <row r="8" spans="2:14" x14ac:dyDescent="0.25">
      <c r="C8" s="7"/>
      <c r="E8" s="16"/>
      <c r="H8" s="19"/>
      <c r="I8" s="14" t="s">
        <v>11</v>
      </c>
    </row>
    <row r="9" spans="2:14" x14ac:dyDescent="0.25">
      <c r="B9" s="20"/>
      <c r="C9" s="21"/>
      <c r="D9" s="22"/>
      <c r="E9" s="23"/>
      <c r="F9" s="23"/>
      <c r="G9" s="24"/>
      <c r="H9" s="25"/>
      <c r="I9" s="23"/>
      <c r="J9" s="23"/>
      <c r="K9" s="23"/>
    </row>
    <row r="10" spans="2:14" s="30" customFormat="1" ht="30" x14ac:dyDescent="0.25">
      <c r="B10" s="26" t="s">
        <v>12</v>
      </c>
      <c r="C10" s="27" t="s">
        <v>13</v>
      </c>
      <c r="D10" s="28" t="s">
        <v>14</v>
      </c>
      <c r="E10" s="28" t="s">
        <v>15</v>
      </c>
      <c r="F10" s="27"/>
      <c r="G10" s="27"/>
      <c r="H10" s="27"/>
      <c r="I10" s="29" t="s">
        <v>16</v>
      </c>
      <c r="J10" s="29" t="s">
        <v>17</v>
      </c>
      <c r="K10" s="28" t="s">
        <v>18</v>
      </c>
    </row>
    <row r="11" spans="2:14" ht="18.75" x14ac:dyDescent="0.3">
      <c r="B11" s="31" t="s">
        <v>19</v>
      </c>
      <c r="C11" s="32"/>
      <c r="D11" s="33"/>
      <c r="E11" s="32"/>
      <c r="F11" s="32"/>
      <c r="G11" s="32"/>
      <c r="H11" s="32"/>
      <c r="I11" s="34"/>
      <c r="J11" s="34"/>
      <c r="K11" s="32"/>
    </row>
    <row r="12" spans="2:14" ht="15.75" x14ac:dyDescent="0.25">
      <c r="B12" s="35">
        <v>1210000315465</v>
      </c>
      <c r="C12" s="36" t="s">
        <v>45</v>
      </c>
      <c r="D12" s="157">
        <v>72.989999999999995</v>
      </c>
      <c r="E12" s="37">
        <v>98.99</v>
      </c>
      <c r="F12" s="38"/>
      <c r="G12" s="50"/>
      <c r="H12" s="39"/>
      <c r="I12" s="40">
        <f>IF($E$4&gt;0,1,"")</f>
        <v>1</v>
      </c>
      <c r="J12" s="41"/>
      <c r="K12" s="42">
        <f>IF($E$3="US",J12*D12,IF($E$3="CAN",J12*E12,"Enter Cell E3"))</f>
        <v>0</v>
      </c>
    </row>
    <row r="13" spans="2:14" ht="18.75" x14ac:dyDescent="0.3">
      <c r="B13" s="43" t="s">
        <v>43</v>
      </c>
      <c r="C13" s="44"/>
      <c r="D13" s="45"/>
      <c r="E13" s="45"/>
      <c r="F13" s="32"/>
      <c r="G13" s="32"/>
      <c r="H13" s="32"/>
      <c r="I13" s="34"/>
      <c r="J13" s="34"/>
      <c r="K13" s="46"/>
    </row>
    <row r="14" spans="2:14" ht="15.75" x14ac:dyDescent="0.25">
      <c r="B14" s="158">
        <v>9781470762087</v>
      </c>
      <c r="C14" s="159" t="s">
        <v>46</v>
      </c>
      <c r="D14" s="160">
        <v>9.99</v>
      </c>
      <c r="E14" s="161">
        <v>13.49</v>
      </c>
      <c r="F14" s="38"/>
      <c r="G14" s="47"/>
      <c r="H14" s="48"/>
      <c r="I14" s="40">
        <f>IF($E$4&gt;0,1,"")</f>
        <v>1</v>
      </c>
      <c r="J14" s="41"/>
      <c r="K14" s="42">
        <f>IF($E$3="US",J14*D14,IF($E$3="CAN",J14*E14,"Enter Cell E3"))</f>
        <v>0</v>
      </c>
      <c r="N14" s="2" t="s">
        <v>20</v>
      </c>
    </row>
    <row r="15" spans="2:14" ht="15.75" x14ac:dyDescent="0.25">
      <c r="B15" s="158">
        <v>1210000315458</v>
      </c>
      <c r="C15" s="159" t="s">
        <v>47</v>
      </c>
      <c r="D15" s="160">
        <v>3.99</v>
      </c>
      <c r="E15" s="161">
        <v>5.49</v>
      </c>
      <c r="F15" s="38"/>
      <c r="G15" s="47"/>
      <c r="H15" s="48"/>
      <c r="I15" s="40">
        <f>IF(($E$4)&gt;0,ROUNDUP(($E$4)/10,0),"")</f>
        <v>10</v>
      </c>
      <c r="J15" s="41"/>
      <c r="K15" s="42">
        <f t="shared" ref="K15:K28" si="0">IF($E$3="US",J15*D15,IF($E$3="CAN",J15*E15,"Enter Cell E3"))</f>
        <v>0</v>
      </c>
    </row>
    <row r="16" spans="2:14" ht="15.75" x14ac:dyDescent="0.25">
      <c r="B16" s="158">
        <v>9781470762070</v>
      </c>
      <c r="C16" s="159" t="s">
        <v>59</v>
      </c>
      <c r="D16" s="160">
        <v>9.99</v>
      </c>
      <c r="E16" s="161">
        <v>13.49</v>
      </c>
      <c r="F16" s="38"/>
      <c r="G16" s="47"/>
      <c r="H16" s="48"/>
      <c r="I16" s="40">
        <f t="shared" ref="I16:I17" si="1">IF(($E$4)&gt;0,ROUNDUP(($E$4)/10,0),"")</f>
        <v>10</v>
      </c>
      <c r="J16" s="41"/>
      <c r="K16" s="42">
        <f t="shared" si="0"/>
        <v>0</v>
      </c>
    </row>
    <row r="17" spans="2:11" ht="15.75" x14ac:dyDescent="0.25">
      <c r="B17" s="158">
        <v>1210000315441</v>
      </c>
      <c r="C17" s="159" t="s">
        <v>48</v>
      </c>
      <c r="D17" s="160">
        <v>19.989999999999998</v>
      </c>
      <c r="E17" s="161">
        <v>26.99</v>
      </c>
      <c r="F17" s="38"/>
      <c r="G17" s="47"/>
      <c r="H17" s="48"/>
      <c r="I17" s="40">
        <f t="shared" si="1"/>
        <v>10</v>
      </c>
      <c r="J17" s="41"/>
      <c r="K17" s="42">
        <f t="shared" si="0"/>
        <v>0</v>
      </c>
    </row>
    <row r="18" spans="2:11" ht="15.75" x14ac:dyDescent="0.25">
      <c r="B18" s="158">
        <v>1210000315472</v>
      </c>
      <c r="C18" s="159" t="s">
        <v>60</v>
      </c>
      <c r="D18" s="160">
        <v>11.99</v>
      </c>
      <c r="E18" s="161">
        <v>16.489999999999998</v>
      </c>
      <c r="F18" s="38"/>
      <c r="G18" s="47"/>
      <c r="H18" s="48"/>
      <c r="I18" s="40">
        <f>IF(($E$4)&gt;0,ROUNDUP(($E$4)/25,0),"")</f>
        <v>4</v>
      </c>
      <c r="J18" s="41"/>
      <c r="K18" s="42">
        <f t="shared" si="0"/>
        <v>0</v>
      </c>
    </row>
    <row r="19" spans="2:11" ht="15.75" x14ac:dyDescent="0.25">
      <c r="B19" s="158">
        <v>97138624314</v>
      </c>
      <c r="C19" s="159" t="s">
        <v>49</v>
      </c>
      <c r="D19" s="160">
        <v>8.99</v>
      </c>
      <c r="E19" s="161">
        <v>12.49</v>
      </c>
      <c r="F19" s="38"/>
      <c r="G19" s="47"/>
      <c r="H19" s="48"/>
      <c r="I19" s="40">
        <f>IF(($E$4)&gt;0,ROUNDUP(($E$4)/12,0),"")</f>
        <v>9</v>
      </c>
      <c r="J19" s="41"/>
      <c r="K19" s="42">
        <f t="shared" ref="K19:K20" si="2">IF($E$3="US",J19*D19,IF($E$3="CAN",J19*E19,"Enter Cell E3"))</f>
        <v>0</v>
      </c>
    </row>
    <row r="20" spans="2:11" ht="15.75" x14ac:dyDescent="0.25">
      <c r="B20" s="158">
        <v>780984267735</v>
      </c>
      <c r="C20" s="159" t="s">
        <v>50</v>
      </c>
      <c r="D20" s="160">
        <v>6.99</v>
      </c>
      <c r="E20" s="161">
        <v>9.49</v>
      </c>
      <c r="F20" s="38"/>
      <c r="G20" s="47"/>
      <c r="H20" s="48"/>
      <c r="I20" s="40">
        <f>IF(($E$4)&gt;0,ROUNDUP(($E$4)/12,0),"")</f>
        <v>9</v>
      </c>
      <c r="J20" s="41"/>
      <c r="K20" s="42">
        <f t="shared" si="2"/>
        <v>0</v>
      </c>
    </row>
    <row r="21" spans="2:11" ht="15.75" x14ac:dyDescent="0.25">
      <c r="B21" s="158">
        <v>780984293154</v>
      </c>
      <c r="C21" s="159" t="s">
        <v>51</v>
      </c>
      <c r="D21" s="160">
        <v>10.99</v>
      </c>
      <c r="E21" s="161">
        <v>14.99</v>
      </c>
      <c r="F21" s="38"/>
      <c r="G21" s="47"/>
      <c r="H21" s="48"/>
      <c r="I21" s="40">
        <f>IF(($E$4)&gt;0,ROUNDUP(($E$4)/12,0),"")</f>
        <v>9</v>
      </c>
      <c r="J21" s="41"/>
      <c r="K21" s="42">
        <f t="shared" si="0"/>
        <v>0</v>
      </c>
    </row>
    <row r="22" spans="2:11" ht="15.75" x14ac:dyDescent="0.25">
      <c r="B22" s="158">
        <v>97138654618</v>
      </c>
      <c r="C22" s="159" t="s">
        <v>52</v>
      </c>
      <c r="D22" s="160">
        <v>5.99</v>
      </c>
      <c r="E22" s="161">
        <v>8.49</v>
      </c>
      <c r="F22" s="38"/>
      <c r="G22" s="47"/>
      <c r="H22" s="48"/>
      <c r="I22" s="40">
        <f>IF(($E$4)&gt;0,ROUNDUP(($E$4)/12,0),"")</f>
        <v>9</v>
      </c>
      <c r="J22" s="41"/>
      <c r="K22" s="42">
        <f t="shared" si="0"/>
        <v>0</v>
      </c>
    </row>
    <row r="23" spans="2:11" ht="15.75" x14ac:dyDescent="0.25">
      <c r="B23" s="158">
        <v>49392226667</v>
      </c>
      <c r="C23" s="159" t="s">
        <v>53</v>
      </c>
      <c r="D23" s="160">
        <v>4.29</v>
      </c>
      <c r="E23" s="161">
        <v>5.99</v>
      </c>
      <c r="F23" s="38"/>
      <c r="G23" s="47"/>
      <c r="H23" s="48"/>
      <c r="I23" s="40">
        <f>IF(($E$4)&gt;0,ROUNDUP(($E$4)/12,0),"")</f>
        <v>9</v>
      </c>
      <c r="J23" s="41"/>
      <c r="K23" s="42">
        <f t="shared" si="0"/>
        <v>0</v>
      </c>
    </row>
    <row r="24" spans="2:11" ht="15.75" x14ac:dyDescent="0.25">
      <c r="B24" s="158">
        <v>1210000315489</v>
      </c>
      <c r="C24" s="159" t="s">
        <v>54</v>
      </c>
      <c r="D24" s="160">
        <v>24.99</v>
      </c>
      <c r="E24" s="161">
        <v>33.99</v>
      </c>
      <c r="F24" s="38"/>
      <c r="G24" s="162"/>
      <c r="H24" s="39"/>
      <c r="I24" s="40">
        <f>IF($E$4&gt;0,1,"")</f>
        <v>1</v>
      </c>
      <c r="J24" s="41"/>
      <c r="K24" s="42">
        <f t="shared" si="0"/>
        <v>0</v>
      </c>
    </row>
    <row r="25" spans="2:11" ht="15.75" x14ac:dyDescent="0.25">
      <c r="B25" s="158">
        <v>1210000315496</v>
      </c>
      <c r="C25" s="159" t="s">
        <v>55</v>
      </c>
      <c r="D25" s="160">
        <v>13.99</v>
      </c>
      <c r="E25" s="161">
        <v>18.989999999999998</v>
      </c>
      <c r="F25" s="39"/>
      <c r="G25" s="162"/>
      <c r="H25" s="48"/>
      <c r="I25" s="40">
        <f>IF(($E$4)&gt;0,ROUNDUP(($E$4)/10,0),"")</f>
        <v>10</v>
      </c>
      <c r="J25" s="41"/>
      <c r="K25" s="42">
        <f t="shared" si="0"/>
        <v>0</v>
      </c>
    </row>
    <row r="26" spans="2:11" ht="15.75" x14ac:dyDescent="0.25">
      <c r="B26" s="158">
        <v>34689073246</v>
      </c>
      <c r="C26" s="159" t="s">
        <v>56</v>
      </c>
      <c r="D26" s="160">
        <v>9.99</v>
      </c>
      <c r="E26" s="161">
        <v>13.49</v>
      </c>
      <c r="F26" s="39"/>
      <c r="G26" s="50"/>
      <c r="H26" s="39"/>
      <c r="I26" s="40">
        <f>IF($E$4&gt;0,1,"")</f>
        <v>1</v>
      </c>
      <c r="J26" s="41"/>
      <c r="K26" s="42">
        <f t="shared" si="0"/>
        <v>0</v>
      </c>
    </row>
    <row r="27" spans="2:11" ht="15.75" x14ac:dyDescent="0.25">
      <c r="B27" s="158">
        <v>34689073321</v>
      </c>
      <c r="C27" s="159" t="s">
        <v>57</v>
      </c>
      <c r="D27" s="160">
        <v>7.49</v>
      </c>
      <c r="E27" s="161">
        <v>10.49</v>
      </c>
      <c r="F27" s="39"/>
      <c r="G27" s="50"/>
      <c r="H27" s="39"/>
      <c r="I27" s="40">
        <f>IF($E$4&gt;0,1,"")</f>
        <v>1</v>
      </c>
      <c r="J27" s="41"/>
      <c r="K27" s="42">
        <f t="shared" si="0"/>
        <v>0</v>
      </c>
    </row>
    <row r="28" spans="2:11" ht="15.75" x14ac:dyDescent="0.25">
      <c r="B28" s="158">
        <v>1210000305688</v>
      </c>
      <c r="C28" s="49" t="s">
        <v>58</v>
      </c>
      <c r="D28" s="160">
        <v>8.99</v>
      </c>
      <c r="E28" s="161">
        <v>12.49</v>
      </c>
      <c r="F28" s="39"/>
      <c r="G28" s="50"/>
      <c r="H28" s="19"/>
      <c r="I28" s="40">
        <f>IF(($E$4)&gt;0,ROUNDUP(($E$4)/25,0),"")</f>
        <v>4</v>
      </c>
      <c r="J28" s="41"/>
      <c r="K28" s="42">
        <f t="shared" si="0"/>
        <v>0</v>
      </c>
    </row>
    <row r="29" spans="2:11" ht="15.75" x14ac:dyDescent="0.25">
      <c r="B29" s="133"/>
      <c r="C29" s="134"/>
      <c r="D29" s="135"/>
      <c r="E29" s="138"/>
      <c r="F29" s="62"/>
      <c r="G29" s="62"/>
      <c r="I29" s="136"/>
      <c r="J29" s="139"/>
      <c r="K29" s="137"/>
    </row>
    <row r="30" spans="2:11" x14ac:dyDescent="0.25">
      <c r="I30" s="30" t="s">
        <v>21</v>
      </c>
      <c r="K30" s="51">
        <f>SUM(K12:K28)</f>
        <v>0</v>
      </c>
    </row>
    <row r="31" spans="2:11" x14ac:dyDescent="0.25">
      <c r="I31" s="30" t="s">
        <v>22</v>
      </c>
      <c r="K31" s="51"/>
    </row>
    <row r="32" spans="2:11" x14ac:dyDescent="0.25">
      <c r="I32" s="30" t="s">
        <v>23</v>
      </c>
      <c r="K32" s="51"/>
    </row>
    <row r="33" spans="1:11" x14ac:dyDescent="0.25">
      <c r="I33" s="30"/>
      <c r="K33" s="51"/>
    </row>
    <row r="34" spans="1:11" ht="18.75" thickBot="1" x14ac:dyDescent="0.3">
      <c r="C34" s="52"/>
      <c r="D34" s="53"/>
      <c r="E34" s="54"/>
      <c r="F34" s="55"/>
      <c r="G34" s="56"/>
      <c r="H34" s="57"/>
      <c r="I34" s="58" t="s">
        <v>24</v>
      </c>
      <c r="J34" s="59"/>
      <c r="K34" s="60">
        <f>SUM(K30-K31+K32)</f>
        <v>0</v>
      </c>
    </row>
    <row r="35" spans="1:11" ht="18" x14ac:dyDescent="0.25">
      <c r="C35" s="61"/>
      <c r="D35" s="53"/>
      <c r="E35" s="54"/>
      <c r="F35" s="55"/>
      <c r="G35" s="56"/>
      <c r="H35" s="57"/>
      <c r="I35" s="62"/>
    </row>
    <row r="36" spans="1:11" ht="18" x14ac:dyDescent="0.25">
      <c r="A36" s="63"/>
      <c r="B36" s="64" t="s">
        <v>25</v>
      </c>
      <c r="C36" s="65"/>
      <c r="D36" s="66"/>
      <c r="E36" s="67"/>
      <c r="F36" s="68"/>
      <c r="G36" s="69"/>
      <c r="H36" s="63"/>
      <c r="I36" s="62"/>
    </row>
    <row r="37" spans="1:11" ht="18" x14ac:dyDescent="0.25">
      <c r="A37" s="70"/>
      <c r="B37" s="71"/>
      <c r="C37" s="72"/>
      <c r="D37" s="73"/>
      <c r="E37" s="74"/>
      <c r="F37" s="75"/>
      <c r="G37" s="76"/>
      <c r="H37" s="77"/>
      <c r="I37" s="78"/>
      <c r="J37" s="78"/>
      <c r="K37" s="79"/>
    </row>
    <row r="38" spans="1:11" ht="16.5" x14ac:dyDescent="0.25">
      <c r="A38" s="80"/>
      <c r="B38" s="140"/>
      <c r="C38" s="142"/>
      <c r="D38" s="81"/>
      <c r="E38" s="82"/>
      <c r="F38" s="83"/>
      <c r="G38" s="84"/>
      <c r="H38" s="67"/>
      <c r="I38" s="62"/>
      <c r="J38" s="62"/>
      <c r="K38" s="85"/>
    </row>
    <row r="39" spans="1:11" ht="25.5" x14ac:dyDescent="0.25">
      <c r="A39" s="80"/>
      <c r="B39" s="86" t="s">
        <v>26</v>
      </c>
      <c r="C39" s="87"/>
      <c r="D39" s="88" t="s">
        <v>27</v>
      </c>
      <c r="E39" s="89" t="s">
        <v>28</v>
      </c>
      <c r="F39" s="90"/>
      <c r="G39" s="84"/>
      <c r="H39" s="67"/>
      <c r="I39" s="62"/>
      <c r="J39" s="62"/>
      <c r="K39" s="85"/>
    </row>
    <row r="40" spans="1:11" ht="16.5" x14ac:dyDescent="0.25">
      <c r="A40" s="80"/>
      <c r="B40" s="140"/>
      <c r="C40" s="142"/>
      <c r="D40" s="144"/>
      <c r="E40" s="145"/>
      <c r="F40" s="83"/>
      <c r="G40" s="91"/>
      <c r="H40" s="67"/>
      <c r="I40" s="62"/>
      <c r="J40" s="62"/>
      <c r="K40" s="85"/>
    </row>
    <row r="41" spans="1:11" ht="16.5" x14ac:dyDescent="0.25">
      <c r="A41" s="80"/>
      <c r="B41" s="92" t="s">
        <v>29</v>
      </c>
      <c r="C41" s="93"/>
      <c r="D41" s="94" t="s">
        <v>30</v>
      </c>
      <c r="E41" s="95"/>
      <c r="F41" s="83"/>
      <c r="G41" s="96"/>
      <c r="H41" s="67"/>
      <c r="I41" s="62"/>
      <c r="J41" s="62"/>
      <c r="K41" s="85"/>
    </row>
    <row r="42" spans="1:11" ht="16.5" x14ac:dyDescent="0.25">
      <c r="A42" s="80"/>
      <c r="B42" s="140"/>
      <c r="C42" s="142"/>
      <c r="D42" s="97"/>
      <c r="E42" s="83"/>
      <c r="F42" s="83"/>
      <c r="G42" s="91"/>
      <c r="H42" s="67"/>
      <c r="I42" s="62"/>
      <c r="J42" s="62"/>
      <c r="K42" s="85"/>
    </row>
    <row r="43" spans="1:11" ht="16.5" x14ac:dyDescent="0.25">
      <c r="A43" s="80"/>
      <c r="B43" s="92" t="s">
        <v>31</v>
      </c>
      <c r="C43" s="93"/>
      <c r="D43" s="98"/>
      <c r="E43" s="95"/>
      <c r="F43" s="83"/>
      <c r="G43" s="96"/>
      <c r="H43" s="67"/>
      <c r="I43" s="62"/>
      <c r="J43" s="62"/>
      <c r="K43" s="85"/>
    </row>
    <row r="44" spans="1:11" ht="16.5" x14ac:dyDescent="0.25">
      <c r="A44" s="80"/>
      <c r="B44" s="140"/>
      <c r="C44" s="141"/>
      <c r="D44" s="141"/>
      <c r="E44" s="142"/>
      <c r="F44" s="83"/>
      <c r="G44" s="99"/>
      <c r="H44" s="67"/>
      <c r="I44" s="62"/>
      <c r="J44" s="62"/>
      <c r="K44" s="85"/>
    </row>
    <row r="45" spans="1:11" ht="16.5" x14ac:dyDescent="0.25">
      <c r="A45" s="80"/>
      <c r="B45" s="92" t="s">
        <v>32</v>
      </c>
      <c r="C45" s="93"/>
      <c r="D45" s="98"/>
      <c r="E45" s="92"/>
      <c r="F45" s="83"/>
      <c r="G45" s="99"/>
      <c r="H45" s="67"/>
      <c r="I45" s="62"/>
      <c r="J45" s="62"/>
      <c r="K45" s="85"/>
    </row>
    <row r="46" spans="1:11" ht="16.5" x14ac:dyDescent="0.25">
      <c r="A46" s="80"/>
      <c r="B46" s="100"/>
      <c r="C46" s="100"/>
      <c r="D46" s="140"/>
      <c r="E46" s="142"/>
      <c r="F46" s="101"/>
      <c r="G46" s="99"/>
      <c r="H46" s="67"/>
      <c r="I46" s="62"/>
      <c r="J46" s="62"/>
      <c r="K46" s="85"/>
    </row>
    <row r="47" spans="1:11" ht="16.5" x14ac:dyDescent="0.25">
      <c r="A47" s="80"/>
      <c r="B47" s="92" t="s">
        <v>33</v>
      </c>
      <c r="C47" s="92" t="s">
        <v>34</v>
      </c>
      <c r="D47" s="98" t="s">
        <v>35</v>
      </c>
      <c r="E47" s="102"/>
      <c r="F47" s="101"/>
      <c r="G47" s="99"/>
      <c r="H47" s="67"/>
      <c r="I47" s="62"/>
      <c r="J47" s="62"/>
      <c r="K47" s="85"/>
    </row>
    <row r="48" spans="1:11" ht="16.5" x14ac:dyDescent="0.25">
      <c r="A48" s="80"/>
      <c r="B48" s="103"/>
      <c r="C48" s="140"/>
      <c r="D48" s="141"/>
      <c r="E48" s="142"/>
      <c r="F48" s="104"/>
      <c r="G48" s="99"/>
      <c r="H48" s="67"/>
      <c r="I48" s="62"/>
      <c r="J48" s="62"/>
      <c r="K48" s="85"/>
    </row>
    <row r="49" spans="1:11" ht="16.5" x14ac:dyDescent="0.25">
      <c r="A49" s="80"/>
      <c r="B49" s="92" t="s">
        <v>36</v>
      </c>
      <c r="C49" s="92" t="s">
        <v>37</v>
      </c>
      <c r="D49" s="98"/>
      <c r="E49" s="95"/>
      <c r="F49" s="104"/>
      <c r="G49" s="99"/>
      <c r="H49" s="67"/>
      <c r="I49" s="62"/>
      <c r="J49" s="62"/>
      <c r="K49" s="85"/>
    </row>
    <row r="50" spans="1:11" ht="16.5" x14ac:dyDescent="0.25">
      <c r="A50" s="80"/>
      <c r="B50" s="103"/>
      <c r="C50" s="105"/>
      <c r="D50" s="97"/>
      <c r="E50" s="83"/>
      <c r="F50" s="104"/>
      <c r="G50" s="99"/>
      <c r="H50" s="67"/>
      <c r="I50" s="62"/>
      <c r="J50" s="62"/>
      <c r="K50" s="85"/>
    </row>
    <row r="51" spans="1:11" ht="16.5" x14ac:dyDescent="0.25">
      <c r="A51" s="80"/>
      <c r="B51" s="92" t="s">
        <v>38</v>
      </c>
      <c r="C51" s="93"/>
      <c r="D51" s="97"/>
      <c r="E51" s="106"/>
      <c r="F51" s="104"/>
      <c r="G51" s="99"/>
      <c r="H51" s="67"/>
      <c r="I51" s="62"/>
      <c r="J51" s="62"/>
      <c r="K51" s="85"/>
    </row>
    <row r="52" spans="1:11" ht="16.5" x14ac:dyDescent="0.25">
      <c r="A52" s="80"/>
      <c r="B52" s="103"/>
      <c r="C52" s="105"/>
      <c r="D52" s="97"/>
      <c r="E52" s="83"/>
      <c r="F52" s="104"/>
      <c r="G52" s="99"/>
      <c r="H52" s="67"/>
      <c r="I52" s="62"/>
      <c r="J52" s="62"/>
      <c r="K52" s="85"/>
    </row>
    <row r="53" spans="1:11" ht="16.5" x14ac:dyDescent="0.25">
      <c r="A53" s="80"/>
      <c r="B53" s="92" t="s">
        <v>39</v>
      </c>
      <c r="C53" s="105"/>
      <c r="D53" s="97"/>
      <c r="E53" s="106"/>
      <c r="F53" s="104"/>
      <c r="G53" s="99"/>
      <c r="H53" s="67"/>
      <c r="I53" s="62"/>
      <c r="J53" s="62"/>
      <c r="K53" s="85"/>
    </row>
    <row r="54" spans="1:11" ht="16.5" x14ac:dyDescent="0.25">
      <c r="A54" s="80"/>
      <c r="B54" s="140"/>
      <c r="C54" s="141"/>
      <c r="D54" s="141"/>
      <c r="E54" s="142"/>
      <c r="F54" s="104"/>
      <c r="G54" s="99"/>
      <c r="H54" s="67"/>
      <c r="I54" s="62"/>
      <c r="J54" s="62"/>
      <c r="K54" s="85"/>
    </row>
    <row r="55" spans="1:11" ht="16.5" x14ac:dyDescent="0.25">
      <c r="A55" s="80"/>
      <c r="B55" s="107" t="s">
        <v>32</v>
      </c>
      <c r="C55" s="105"/>
      <c r="D55" s="97"/>
      <c r="E55" s="106"/>
      <c r="F55" s="104"/>
      <c r="G55" s="99"/>
      <c r="H55" s="67"/>
      <c r="I55" s="62"/>
      <c r="J55" s="62"/>
      <c r="K55" s="85"/>
    </row>
    <row r="56" spans="1:11" ht="16.5" x14ac:dyDescent="0.25">
      <c r="A56" s="80"/>
      <c r="B56" s="100"/>
      <c r="C56" s="108"/>
      <c r="D56" s="146"/>
      <c r="E56" s="147"/>
      <c r="F56" s="101"/>
      <c r="G56" s="99"/>
      <c r="H56" s="67"/>
      <c r="I56" s="62"/>
      <c r="J56" s="62"/>
      <c r="K56" s="85"/>
    </row>
    <row r="57" spans="1:11" ht="16.5" x14ac:dyDescent="0.25">
      <c r="A57" s="80"/>
      <c r="B57" s="92" t="s">
        <v>33</v>
      </c>
      <c r="C57" s="92" t="s">
        <v>34</v>
      </c>
      <c r="D57" s="98" t="s">
        <v>35</v>
      </c>
      <c r="E57" s="109"/>
      <c r="F57" s="101"/>
      <c r="G57" s="99"/>
      <c r="H57" s="67"/>
      <c r="I57" s="62"/>
      <c r="J57" s="62"/>
      <c r="K57" s="85"/>
    </row>
    <row r="58" spans="1:11" ht="16.5" x14ac:dyDescent="0.25">
      <c r="A58" s="80"/>
      <c r="B58" s="100"/>
      <c r="C58" s="105"/>
      <c r="D58" s="97"/>
      <c r="E58" s="83"/>
      <c r="F58" s="104"/>
      <c r="G58" s="99"/>
      <c r="H58" s="67"/>
      <c r="I58" s="62"/>
      <c r="J58" s="62"/>
      <c r="K58" s="85"/>
    </row>
    <row r="59" spans="1:11" ht="16.5" x14ac:dyDescent="0.25">
      <c r="A59" s="80"/>
      <c r="B59" s="92" t="s">
        <v>36</v>
      </c>
      <c r="C59" s="105"/>
      <c r="D59" s="97"/>
      <c r="E59" s="106"/>
      <c r="F59" s="104"/>
      <c r="G59" s="96"/>
      <c r="H59" s="67"/>
      <c r="I59" s="16"/>
      <c r="J59" s="62"/>
      <c r="K59" s="85"/>
    </row>
    <row r="60" spans="1:11" ht="16.5" x14ac:dyDescent="0.25">
      <c r="A60" s="80"/>
      <c r="B60" s="100"/>
      <c r="C60" s="105"/>
      <c r="D60" s="97"/>
      <c r="E60" s="106"/>
      <c r="F60" s="104"/>
      <c r="G60" s="91"/>
      <c r="H60" s="67"/>
      <c r="I60" s="16"/>
      <c r="J60" s="62"/>
      <c r="K60" s="85"/>
    </row>
    <row r="61" spans="1:11" ht="16.5" x14ac:dyDescent="0.25">
      <c r="A61" s="80"/>
      <c r="B61" s="92" t="s">
        <v>40</v>
      </c>
      <c r="C61" s="105"/>
      <c r="D61" s="97"/>
      <c r="E61" s="106"/>
      <c r="F61" s="104"/>
      <c r="G61" s="96"/>
      <c r="H61" s="67"/>
      <c r="I61" s="16"/>
      <c r="J61" s="62"/>
      <c r="K61" s="85"/>
    </row>
    <row r="62" spans="1:11" ht="16.5" x14ac:dyDescent="0.25">
      <c r="A62" s="80"/>
      <c r="B62" s="100"/>
      <c r="C62" s="105"/>
      <c r="D62" s="97"/>
      <c r="E62" s="106"/>
      <c r="F62" s="104"/>
      <c r="G62" s="91"/>
      <c r="H62" s="67"/>
      <c r="I62" s="16"/>
      <c r="J62" s="62"/>
      <c r="K62" s="85"/>
    </row>
    <row r="63" spans="1:11" ht="16.5" x14ac:dyDescent="0.25">
      <c r="A63" s="80"/>
      <c r="B63" s="92" t="s">
        <v>41</v>
      </c>
      <c r="C63" s="105"/>
      <c r="D63" s="97"/>
      <c r="E63" s="106"/>
      <c r="F63" s="104"/>
      <c r="G63" s="91"/>
      <c r="H63" s="67"/>
      <c r="I63" s="16"/>
      <c r="J63" s="62"/>
      <c r="K63" s="85"/>
    </row>
    <row r="64" spans="1:11" ht="16.5" x14ac:dyDescent="0.25">
      <c r="A64" s="80"/>
      <c r="B64" s="148"/>
      <c r="C64" s="149"/>
      <c r="D64" s="149"/>
      <c r="E64" s="150"/>
      <c r="F64" s="104"/>
      <c r="G64" s="91"/>
      <c r="H64" s="67"/>
      <c r="I64" s="16"/>
      <c r="J64" s="62"/>
      <c r="K64" s="85"/>
    </row>
    <row r="65" spans="1:11" ht="16.5" x14ac:dyDescent="0.25">
      <c r="A65" s="80"/>
      <c r="B65" s="151"/>
      <c r="C65" s="152"/>
      <c r="D65" s="152"/>
      <c r="E65" s="153"/>
      <c r="F65" s="104"/>
      <c r="G65" s="91"/>
      <c r="H65" s="67"/>
      <c r="I65" s="16"/>
      <c r="J65" s="62"/>
      <c r="K65" s="85"/>
    </row>
    <row r="66" spans="1:11" ht="16.5" x14ac:dyDescent="0.25">
      <c r="A66" s="80"/>
      <c r="B66" s="154"/>
      <c r="C66" s="155"/>
      <c r="D66" s="155"/>
      <c r="E66" s="156"/>
      <c r="F66" s="104"/>
      <c r="G66" s="91"/>
      <c r="H66" s="67"/>
      <c r="I66" s="16"/>
      <c r="J66" s="62"/>
      <c r="K66" s="85"/>
    </row>
    <row r="67" spans="1:11" ht="16.5" x14ac:dyDescent="0.25">
      <c r="A67" s="80"/>
      <c r="B67" s="92" t="s">
        <v>42</v>
      </c>
      <c r="C67" s="105"/>
      <c r="D67" s="97"/>
      <c r="E67" s="106"/>
      <c r="F67" s="104"/>
      <c r="G67" s="110"/>
      <c r="H67" s="111"/>
      <c r="I67" s="23"/>
      <c r="J67" s="112"/>
      <c r="K67" s="113"/>
    </row>
    <row r="68" spans="1:11" ht="16.5" x14ac:dyDescent="0.25">
      <c r="A68" s="67"/>
      <c r="B68" s="114"/>
      <c r="C68" s="115"/>
      <c r="D68" s="116"/>
      <c r="E68" s="114"/>
      <c r="F68" s="114"/>
      <c r="G68" s="117"/>
      <c r="H68" s="67"/>
    </row>
    <row r="69" spans="1:11" ht="18" x14ac:dyDescent="0.25">
      <c r="A69" s="67"/>
      <c r="B69" s="118"/>
      <c r="C69" s="119"/>
      <c r="D69" s="120"/>
      <c r="E69" s="121"/>
      <c r="F69" s="121"/>
      <c r="G69" s="117"/>
      <c r="H69" s="67"/>
    </row>
    <row r="70" spans="1:11" ht="18" x14ac:dyDescent="0.25">
      <c r="A70" s="67"/>
      <c r="B70" s="122"/>
      <c r="C70" s="123"/>
      <c r="D70" s="124"/>
      <c r="E70" s="125"/>
      <c r="F70" s="125"/>
      <c r="G70" s="117"/>
      <c r="H70" s="67"/>
    </row>
    <row r="71" spans="1:11" ht="18" x14ac:dyDescent="0.25">
      <c r="A71" s="67"/>
      <c r="B71" s="125"/>
      <c r="C71" s="123"/>
      <c r="D71" s="124"/>
      <c r="E71" s="125"/>
      <c r="F71" s="125"/>
      <c r="G71" s="117"/>
      <c r="H71" s="67"/>
    </row>
    <row r="72" spans="1:11" ht="18" x14ac:dyDescent="0.25">
      <c r="A72" s="63"/>
      <c r="B72" s="126"/>
      <c r="C72" s="127"/>
      <c r="D72" s="128"/>
      <c r="E72" s="126"/>
      <c r="F72" s="126"/>
      <c r="G72" s="129"/>
      <c r="H72" s="63"/>
    </row>
    <row r="73" spans="1:11" ht="16.5" x14ac:dyDescent="0.25">
      <c r="A73" s="63"/>
      <c r="B73" s="63"/>
      <c r="C73" s="63"/>
      <c r="D73" s="130"/>
      <c r="E73" s="63"/>
      <c r="F73" s="63"/>
      <c r="G73" s="63"/>
      <c r="H73" s="63"/>
    </row>
    <row r="74" spans="1:11" ht="16.5" x14ac:dyDescent="0.25">
      <c r="A74" s="63"/>
      <c r="B74" s="63"/>
      <c r="C74" s="63"/>
      <c r="D74" s="130"/>
      <c r="E74" s="63"/>
      <c r="F74" s="63"/>
      <c r="G74" s="63"/>
      <c r="H74" s="63"/>
    </row>
    <row r="75" spans="1:11" ht="16.5" x14ac:dyDescent="0.25">
      <c r="A75" s="63"/>
      <c r="B75" s="63"/>
      <c r="C75" s="63"/>
      <c r="D75" s="130"/>
      <c r="E75" s="63"/>
      <c r="F75" s="63"/>
      <c r="G75" s="63"/>
      <c r="H75" s="63"/>
    </row>
    <row r="76" spans="1:11" ht="16.5" x14ac:dyDescent="0.25">
      <c r="A76" s="63"/>
      <c r="B76" s="63"/>
      <c r="C76" s="63"/>
      <c r="D76" s="130"/>
      <c r="E76" s="63"/>
      <c r="F76" s="63"/>
      <c r="G76" s="63"/>
      <c r="H76" s="63"/>
    </row>
    <row r="77" spans="1:11" ht="18" x14ac:dyDescent="0.25">
      <c r="A77" s="63"/>
      <c r="B77" s="126"/>
      <c r="C77" s="127"/>
      <c r="D77" s="128"/>
      <c r="E77" s="126"/>
      <c r="F77" s="126"/>
      <c r="G77" s="129"/>
      <c r="H77" s="63"/>
    </row>
    <row r="78" spans="1:11" ht="16.5" x14ac:dyDescent="0.25">
      <c r="A78" s="63"/>
      <c r="B78" s="131"/>
      <c r="C78" s="132"/>
      <c r="D78" s="130"/>
      <c r="E78" s="130"/>
      <c r="F78" s="130"/>
      <c r="G78" s="129"/>
      <c r="H78" s="63"/>
    </row>
  </sheetData>
  <mergeCells count="11">
    <mergeCell ref="D46:E46"/>
    <mergeCell ref="C48:E48"/>
    <mergeCell ref="B54:E54"/>
    <mergeCell ref="D56:E56"/>
    <mergeCell ref="B64:E66"/>
    <mergeCell ref="B44:E44"/>
    <mergeCell ref="F2:H2"/>
    <mergeCell ref="B38:C38"/>
    <mergeCell ref="B40:C40"/>
    <mergeCell ref="D40:E40"/>
    <mergeCell ref="B42:C42"/>
  </mergeCells>
  <dataValidations count="1">
    <dataValidation type="list" showInputMessage="1" showErrorMessage="1" sqref="E3" xr:uid="{00000000-0002-0000-0000-000000000000}">
      <formula1>"US,CAN"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Brown</dc:creator>
  <cp:lastModifiedBy>Meghan Brown</cp:lastModifiedBy>
  <dcterms:created xsi:type="dcterms:W3CDTF">2017-08-01T23:03:48Z</dcterms:created>
  <dcterms:modified xsi:type="dcterms:W3CDTF">2020-01-24T15:58:23Z</dcterms:modified>
</cp:coreProperties>
</file>